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5716B8FF-6A1B-4B1D-BBFC-343DC96DE92E}" xr6:coauthVersionLast="47" xr6:coauthVersionMax="47" xr10:uidLastSave="{00000000-0000-0000-0000-000000000000}"/>
  <bookViews>
    <workbookView xWindow="-110" yWindow="-110" windowWidth="19420" windowHeight="10420" xr2:uid="{0CA06AA4-2524-403A-B42E-A9B952C7D58B}"/>
  </bookViews>
  <sheets>
    <sheet name="Public Table" sheetId="1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Z" localSheetId="0">#REF!</definedName>
    <definedName name="\Z">#REF!</definedName>
    <definedName name="_2004_Data_entered" localSheetId="0">#REF!</definedName>
    <definedName name="_2004_Data_entered">#REF!</definedName>
    <definedName name="cb_gas_export_route_lookup" localSheetId="0">#REF!</definedName>
    <definedName name="cb_gas_export_route_lookup">#REF!</definedName>
    <definedName name="con_bbl_per_tonne" localSheetId="0">#REF!</definedName>
    <definedName name="con_bbl_per_tonne">#REF!</definedName>
    <definedName name="decline" localSheetId="0">#REF!</definedName>
    <definedName name="decline">#REF!</definedName>
    <definedName name="decline_126" localSheetId="0">#REF!</definedName>
    <definedName name="decline_126">#REF!</definedName>
    <definedName name="decline_190" localSheetId="0">#REF!</definedName>
    <definedName name="decline_190">#REF!</definedName>
    <definedName name="Excel_BuiltIn__FilterDatabase_1">#REF!</definedName>
    <definedName name="Excel_BuiltIn__FilterDatabase_1_1">#REF!</definedName>
    <definedName name="export_route_lookup_area" localSheetId="0">#REF!</definedName>
    <definedName name="export_route_lookup_area">#REF!</definedName>
    <definedName name="FIELD" localSheetId="0">#REF!</definedName>
    <definedName name="FIELD">#REF!</definedName>
    <definedName name="Field_names_area" localSheetId="0">#REF!</definedName>
    <definedName name="Field_names_area">#REF!</definedName>
    <definedName name="Filter" localSheetId="0">#REF!</definedName>
    <definedName name="Filter">#REF!</definedName>
    <definedName name="fudge_factor" localSheetId="0">#REF!</definedName>
    <definedName name="fudge_factor">#REF!</definedName>
    <definedName name="fudge_factor_136" localSheetId="0">#REF!</definedName>
    <definedName name="fudge_factor_136">#REF!</definedName>
    <definedName name="fudge_factor_15" localSheetId="0">#REF!</definedName>
    <definedName name="fudge_factor_15">#REF!</definedName>
    <definedName name="fudge_factor_174" localSheetId="0">#REF!</definedName>
    <definedName name="fudge_factor_174">#REF!</definedName>
    <definedName name="fudge_factor_177" localSheetId="0">#REF!</definedName>
    <definedName name="fudge_factor_177">#REF!</definedName>
    <definedName name="fudge_factor_191" localSheetId="0">#REF!</definedName>
    <definedName name="fudge_factor_191">#REF!</definedName>
    <definedName name="fudge_factor_207" localSheetId="0">#REF!</definedName>
    <definedName name="fudge_factor_207">#REF!</definedName>
    <definedName name="fudge_factor_229" localSheetId="0">#REF!</definedName>
    <definedName name="fudge_factor_229">#REF!</definedName>
    <definedName name="fudge_factor_48" localSheetId="0">#REF!</definedName>
    <definedName name="fudge_factor_48">#REF!</definedName>
    <definedName name="fudge_factor_61" localSheetId="0">#REF!</definedName>
    <definedName name="fudge_factor_61">#REF!</definedName>
    <definedName name="fudge_factor_72" localSheetId="0">#REF!</definedName>
    <definedName name="fudge_factor_72">#REF!</definedName>
    <definedName name="Gas_1P_replacement">#REF!</definedName>
    <definedName name="Gas_2P_replacement">#REF!</definedName>
    <definedName name="Gas_3P_replacement" localSheetId="0">#REF!</definedName>
    <definedName name="Gas_3P_replacement">#REF!</definedName>
    <definedName name="Joule_per_BTU" localSheetId="0">#REF!</definedName>
    <definedName name="Joule_per_BTU">#REF!</definedName>
    <definedName name="Liquid__Reserves" localSheetId="0">#REF!</definedName>
    <definedName name="Liquid__Reserves">#REF!</definedName>
    <definedName name="m3_per_boe">#REF!</definedName>
    <definedName name="NGL_bbl_per_tonne" localSheetId="0">#REF!</definedName>
    <definedName name="NGL_bbl_per_tonne">#REF!</definedName>
    <definedName name="Oil_1P_replacement">#REF!</definedName>
    <definedName name="Oil_2P_replacement">#REF!</definedName>
    <definedName name="Oil_3P_replacement" localSheetId="0">#REF!</definedName>
    <definedName name="Oil_3P_replacement">#REF!</definedName>
    <definedName name="oil_bbl_per_tonne" localSheetId="0">#REF!</definedName>
    <definedName name="oil_bbl_per_tonne">#REF!</definedName>
    <definedName name="Operator_filter" localSheetId="0">#REF!</definedName>
    <definedName name="Operator_filter">#REF!</definedName>
    <definedName name="_xlnm.Print_Area" localSheetId="0">'Public Table'!$A$2:$L$40</definedName>
    <definedName name="Profile?_YES_NO_filter" localSheetId="0">#REF!</definedName>
    <definedName name="Profile?_YES_NO_filter">#REF!</definedName>
    <definedName name="Res_codes_table" localSheetId="0">#REF!</definedName>
    <definedName name="Res_codes_table">#REF!</definedName>
    <definedName name="Reserves_data_sort_area" localSheetId="0">#REF!</definedName>
    <definedName name="Reserves_data_sort_area">#REF!</definedName>
    <definedName name="scf_per_boe">#REF!</definedName>
    <definedName name="shrinkage" localSheetId="0">#REF!</definedName>
    <definedName name="shrinkage">#REF!</definedName>
    <definedName name="shrinkage_174" localSheetId="0">#REF!</definedName>
    <definedName name="shrinkage_174">#REF!</definedName>
    <definedName name="subtotal_oil_gas" localSheetId="0">#REF!</definedName>
    <definedName name="subtotal_oil_gas">#REF!</definedName>
    <definedName name="subtotals" localSheetId="0">#REF!</definedName>
    <definedName name="subtotals">#REF!</definedName>
    <definedName name="table_8_full" localSheetId="0">#REF!</definedName>
    <definedName name="table_8_full">#REF!</definedName>
    <definedName name="table_8_short" localSheetId="0">#REF!</definedName>
    <definedName name="table_8_short">#REF!</definedName>
    <definedName name="therms_per_tonne_oil_equivalent" localSheetId="0">#REF!</definedName>
    <definedName name="therms_per_tonne_oil_equivalent">#REF!</definedName>
    <definedName name="Type_of_fluid_filter" localSheetId="0">#REF!</definedName>
    <definedName name="Type_of_fluid_fil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N14" i="1"/>
  <c r="O12" i="1"/>
  <c r="N12" i="1"/>
  <c r="N3" i="1"/>
  <c r="N8" i="1" l="1"/>
  <c r="O7" i="1"/>
  <c r="N11" i="1"/>
  <c r="N20" i="1"/>
  <c r="N18" i="1"/>
  <c r="O20" i="1"/>
  <c r="O14" i="1"/>
  <c r="N6" i="1"/>
  <c r="N5" i="1"/>
  <c r="O10" i="1"/>
  <c r="O11" i="1"/>
  <c r="N4" i="1"/>
  <c r="O3" i="1"/>
  <c r="O18" i="1"/>
  <c r="O5" i="1"/>
  <c r="O6" i="1"/>
  <c r="O17" i="1"/>
  <c r="N10" i="1"/>
  <c r="N17" i="1"/>
  <c r="N7" i="1"/>
  <c r="O19" i="1" l="1"/>
  <c r="O4" i="1"/>
  <c r="N19" i="1"/>
  <c r="O21" i="1" l="1"/>
  <c r="N21" i="1"/>
</calcChain>
</file>

<file path=xl/sharedStrings.xml><?xml version="1.0" encoding="utf-8"?>
<sst xmlns="http://schemas.openxmlformats.org/spreadsheetml/2006/main" count="39" uniqueCount="36">
  <si>
    <t>Change</t>
  </si>
  <si>
    <t>Production</t>
  </si>
  <si>
    <t>Crude Oil (million tonnes)</t>
  </si>
  <si>
    <t>NGLs (million tonnes)</t>
  </si>
  <si>
    <t>Oil (million tonnes)</t>
  </si>
  <si>
    <t>Oil (mtoe)</t>
  </si>
  <si>
    <t>Gross Gas (mtoe)</t>
  </si>
  <si>
    <t>Net Gas (mtoe)</t>
  </si>
  <si>
    <t>Net Gas (billion therms)</t>
  </si>
  <si>
    <t>Oil &amp; Net Gas (mtoe)</t>
  </si>
  <si>
    <t>Production Rate</t>
  </si>
  <si>
    <t>Crude Oil (million bbl/day)</t>
  </si>
  <si>
    <t>NGLs (million bbl/day)</t>
  </si>
  <si>
    <t>Oil (million bbl/day)</t>
  </si>
  <si>
    <t>Net Gas (million boe/day)</t>
  </si>
  <si>
    <t>Total (million boe/day)</t>
  </si>
  <si>
    <t>2023 prices</t>
  </si>
  <si>
    <t>Expenditure (£ billion)</t>
  </si>
  <si>
    <t>Exploration &amp; Appraisal (E&amp;A)</t>
  </si>
  <si>
    <t>Capital Expenditure</t>
  </si>
  <si>
    <t>Operating Costs</t>
  </si>
  <si>
    <t>Decommissioning</t>
  </si>
  <si>
    <t>Total Expenditure</t>
  </si>
  <si>
    <t>Average Unit</t>
  </si>
  <si>
    <t>(£/boe)</t>
  </si>
  <si>
    <t>Operating Cost</t>
  </si>
  <si>
    <t>($/boe)</t>
  </si>
  <si>
    <t>Average Brent</t>
  </si>
  <si>
    <t>Oil Price</t>
  </si>
  <si>
    <t xml:space="preserve">NGLs = natural gas liquids; mtoe = million tonnes of oil equivalent; 1 mtoe = 11.63 TWh;
</t>
  </si>
  <si>
    <t>1 TWh =  1/29.3071 billion therms; bbl = barrels; boe = barrels of oil equivalent;</t>
  </si>
  <si>
    <t>net gas production = gross gas production less producers' own use;</t>
  </si>
  <si>
    <t>average Brent oil price = annual average BFOE (Brent–Forties–Oseberg–Ekofisk–Troll) spot price</t>
  </si>
  <si>
    <t>$/£</t>
  </si>
  <si>
    <t>Days</t>
  </si>
  <si>
    <t>Updated NSTA Projections of UK Oil and Gas Production and Expenditure (October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</si>
</sst>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"/>
      <name val="Calibri"/>
      <family val="2"/>
      <scheme val="minor"/>
    </font>
    <font>
      <i/>
      <sz val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quotePrefix="1" applyFont="1" applyAlignment="1">
      <alignment horizontal="left"/>
    </xf>
    <xf numFmtId="0" fontId="2" fillId="0" borderId="0" xfId="0" quotePrefix="1" applyFont="1"/>
    <xf numFmtId="0" fontId="2" fillId="0" borderId="0" xfId="0" quotePrefix="1" applyFont="1" applyAlignment="1">
      <alignment horizontal="right" wrapText="1"/>
    </xf>
    <xf numFmtId="0" fontId="2" fillId="0" borderId="0" xfId="0" applyFont="1"/>
    <xf numFmtId="0" fontId="3" fillId="0" borderId="0" xfId="0" quotePrefix="1" applyFont="1" applyAlignment="1">
      <alignment horizontal="left"/>
    </xf>
    <xf numFmtId="2" fontId="3" fillId="0" borderId="0" xfId="0" applyNumberFormat="1" applyFont="1"/>
    <xf numFmtId="2" fontId="4" fillId="0" borderId="0" xfId="0" applyNumberFormat="1" applyFont="1"/>
    <xf numFmtId="164" fontId="3" fillId="0" borderId="0" xfId="1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0" applyNumberFormat="1" applyFont="1"/>
    <xf numFmtId="0" fontId="4" fillId="0" borderId="0" xfId="0" quotePrefix="1" applyFont="1"/>
    <xf numFmtId="0" fontId="5" fillId="0" borderId="0" xfId="0" quotePrefix="1" applyFont="1" applyAlignment="1">
      <alignment horizontal="left"/>
    </xf>
    <xf numFmtId="164" fontId="4" fillId="0" borderId="0" xfId="0" applyNumberFormat="1" applyFont="1"/>
    <xf numFmtId="0" fontId="4" fillId="0" borderId="0" xfId="0" quotePrefix="1" applyFont="1" applyAlignment="1">
      <alignment horizontal="left"/>
    </xf>
    <xf numFmtId="2" fontId="2" fillId="0" borderId="0" xfId="0" applyNumberFormat="1" applyFont="1"/>
    <xf numFmtId="164" fontId="2" fillId="0" borderId="0" xfId="1" applyNumberFormat="1" applyFont="1"/>
    <xf numFmtId="1" fontId="4" fillId="0" borderId="0" xfId="0" applyNumberFormat="1" applyFont="1"/>
    <xf numFmtId="0" fontId="2" fillId="0" borderId="1" xfId="0" quotePrefix="1" applyFont="1" applyBorder="1" applyAlignment="1">
      <alignment horizontal="left"/>
    </xf>
    <xf numFmtId="0" fontId="2" fillId="0" borderId="1" xfId="0" applyFont="1" applyBorder="1"/>
    <xf numFmtId="0" fontId="2" fillId="0" borderId="2" xfId="0" quotePrefix="1" applyFont="1" applyBorder="1"/>
    <xf numFmtId="2" fontId="2" fillId="0" borderId="2" xfId="0" applyNumberFormat="1" applyFont="1" applyBorder="1"/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/>
    <xf numFmtId="165" fontId="2" fillId="0" borderId="4" xfId="0" applyNumberFormat="1" applyFont="1" applyBorder="1"/>
    <xf numFmtId="165" fontId="2" fillId="0" borderId="5" xfId="0" applyNumberFormat="1" applyFont="1" applyBorder="1"/>
    <xf numFmtId="165" fontId="2" fillId="0" borderId="0" xfId="0" applyNumberFormat="1" applyFont="1"/>
    <xf numFmtId="0" fontId="2" fillId="0" borderId="6" xfId="0" quotePrefix="1" applyFont="1" applyBorder="1" applyAlignment="1">
      <alignment horizontal="left"/>
    </xf>
    <xf numFmtId="0" fontId="3" fillId="0" borderId="7" xfId="0" quotePrefix="1" applyFont="1" applyBorder="1"/>
    <xf numFmtId="0" fontId="3" fillId="0" borderId="4" xfId="0" quotePrefix="1" applyFont="1" applyBorder="1"/>
    <xf numFmtId="165" fontId="3" fillId="0" borderId="4" xfId="0" applyNumberFormat="1" applyFont="1" applyBorder="1"/>
    <xf numFmtId="165" fontId="3" fillId="0" borderId="5" xfId="0" applyNumberFormat="1" applyFont="1" applyBorder="1"/>
    <xf numFmtId="0" fontId="2" fillId="0" borderId="7" xfId="0" quotePrefix="1" applyFont="1" applyBorder="1"/>
    <xf numFmtId="0" fontId="6" fillId="0" borderId="0" xfId="0" quotePrefix="1" applyFont="1" applyAlignment="1">
      <alignment horizontal="left" wrapText="1"/>
    </xf>
    <xf numFmtId="166" fontId="4" fillId="0" borderId="0" xfId="0" applyNumberFormat="1" applyFont="1"/>
    <xf numFmtId="166" fontId="4" fillId="0" borderId="0" xfId="1" applyNumberFormat="1" applyFont="1"/>
    <xf numFmtId="0" fontId="4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3EE3-4A4D-433A-B1A5-4DBEE9078DC6}">
  <dimension ref="A2:Q43"/>
  <sheetViews>
    <sheetView showGridLines="0" showZeros="0" tabSelected="1" topLeftCell="A28" workbookViewId="0">
      <selection activeCell="M2" sqref="M2"/>
    </sheetView>
  </sheetViews>
  <sheetFormatPr defaultColWidth="8.7265625" defaultRowHeight="14.5" x14ac:dyDescent="0.35"/>
  <cols>
    <col min="1" max="1" width="19.26953125" style="11" customWidth="1"/>
    <col min="2" max="2" width="2.54296875" style="11" customWidth="1"/>
    <col min="3" max="3" width="4.7265625" style="11" customWidth="1"/>
    <col min="4" max="6" width="6.453125" style="11" bestFit="1" customWidth="1"/>
    <col min="7" max="7" width="6.1796875" style="11" customWidth="1"/>
    <col min="8" max="12" width="6.1796875" style="11" bestFit="1" customWidth="1"/>
    <col min="13" max="13" width="6.1796875" style="11" customWidth="1"/>
    <col min="14" max="15" width="7.54296875" style="11" bestFit="1" customWidth="1"/>
    <col min="18" max="16384" width="8.7265625" style="11"/>
  </cols>
  <sheetData>
    <row r="2" spans="1:15" x14ac:dyDescent="0.3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0</v>
      </c>
      <c r="O2" s="3" t="s">
        <v>0</v>
      </c>
    </row>
    <row r="3" spans="1:1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 t="str">
        <f t="shared" ref="N3:O3" si="0">F4&amp;" to"</f>
        <v>2022 to</v>
      </c>
      <c r="O3" s="3" t="str">
        <f t="shared" si="0"/>
        <v>2023 to</v>
      </c>
    </row>
    <row r="4" spans="1:15" x14ac:dyDescent="0.35">
      <c r="A4" s="4" t="s">
        <v>1</v>
      </c>
      <c r="B4" s="4"/>
      <c r="C4" s="4"/>
      <c r="D4" s="4">
        <v>2020</v>
      </c>
      <c r="E4" s="4">
        <v>2021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>
        <v>2027</v>
      </c>
      <c r="L4" s="4">
        <v>2028</v>
      </c>
      <c r="M4" s="4">
        <v>2029</v>
      </c>
      <c r="N4" s="3">
        <f t="shared" ref="N4:O4" si="1">G4</f>
        <v>2023</v>
      </c>
      <c r="O4" s="3">
        <f t="shared" si="1"/>
        <v>2024</v>
      </c>
    </row>
    <row r="5" spans="1:15" x14ac:dyDescent="0.35">
      <c r="A5" s="5" t="s">
        <v>2</v>
      </c>
      <c r="B5" s="5"/>
      <c r="C5" s="5"/>
      <c r="D5" s="6">
        <v>45.657200000000003</v>
      </c>
      <c r="E5" s="6">
        <v>38.238500000000002</v>
      </c>
      <c r="F5" s="6">
        <v>34.934930000000001</v>
      </c>
      <c r="G5" s="6">
        <v>31.186820000000004</v>
      </c>
      <c r="H5" s="6">
        <v>28.263969694657952</v>
      </c>
      <c r="I5" s="6">
        <v>26.024117456307195</v>
      </c>
      <c r="J5" s="6">
        <v>24.052587784618233</v>
      </c>
      <c r="K5" s="6">
        <v>22.224947360706871</v>
      </c>
      <c r="L5" s="6">
        <v>20.778990294549093</v>
      </c>
      <c r="M5" s="6">
        <v>19.135804581176338</v>
      </c>
      <c r="N5" s="8">
        <f t="shared" ref="N5:O8" si="2">G5/F5-1</f>
        <v>-0.10728832145935308</v>
      </c>
      <c r="O5" s="8">
        <f t="shared" si="2"/>
        <v>-9.3720690514199623E-2</v>
      </c>
    </row>
    <row r="6" spans="1:15" x14ac:dyDescent="0.35">
      <c r="A6" s="9" t="s">
        <v>3</v>
      </c>
      <c r="B6" s="10"/>
      <c r="C6" s="10"/>
      <c r="D6" s="6">
        <v>3.3271900000000003</v>
      </c>
      <c r="E6" s="6">
        <v>2.62521</v>
      </c>
      <c r="F6" s="6">
        <v>2.8172799999999998</v>
      </c>
      <c r="G6" s="6">
        <v>2.2590400000000002</v>
      </c>
      <c r="H6" s="6">
        <v>2.047321211300801</v>
      </c>
      <c r="I6" s="6">
        <v>1.8850758845722697</v>
      </c>
      <c r="J6" s="6">
        <v>1.7422666982066117</v>
      </c>
      <c r="K6" s="6">
        <v>1.6098802342057061</v>
      </c>
      <c r="L6" s="6">
        <v>1.5051412819581522</v>
      </c>
      <c r="M6" s="6">
        <v>1.3861159291348255</v>
      </c>
      <c r="N6" s="8">
        <f t="shared" si="2"/>
        <v>-0.19814856883234877</v>
      </c>
      <c r="O6" s="8">
        <f t="shared" si="2"/>
        <v>-9.3720690514200289E-2</v>
      </c>
    </row>
    <row r="7" spans="1:15" x14ac:dyDescent="0.35">
      <c r="A7" s="11" t="s">
        <v>4</v>
      </c>
      <c r="D7" s="7">
        <v>48.984390000000005</v>
      </c>
      <c r="E7" s="7">
        <v>40.863710000000005</v>
      </c>
      <c r="F7" s="7">
        <v>37.752209999999998</v>
      </c>
      <c r="G7" s="7">
        <v>33.445860000000003</v>
      </c>
      <c r="H7" s="7">
        <v>30.311290905958753</v>
      </c>
      <c r="I7" s="7">
        <v>27.909193340879465</v>
      </c>
      <c r="J7" s="7">
        <v>25.794854482824846</v>
      </c>
      <c r="K7" s="7">
        <v>23.834827594912579</v>
      </c>
      <c r="L7" s="7">
        <v>22.284131576507246</v>
      </c>
      <c r="M7" s="7">
        <v>20.521920510311162</v>
      </c>
      <c r="N7" s="12">
        <f t="shared" si="2"/>
        <v>-0.11406881875259745</v>
      </c>
      <c r="O7" s="12">
        <f t="shared" si="2"/>
        <v>-9.3720690514199623E-2</v>
      </c>
    </row>
    <row r="8" spans="1:15" x14ac:dyDescent="0.35">
      <c r="A8" s="11" t="s">
        <v>5</v>
      </c>
      <c r="D8" s="7">
        <v>53.67</v>
      </c>
      <c r="E8" s="7">
        <v>44.75</v>
      </c>
      <c r="F8" s="7">
        <v>41.339999999999996</v>
      </c>
      <c r="G8" s="7">
        <v>36.619999999999997</v>
      </c>
      <c r="H8" s="7">
        <v>33.191931440631812</v>
      </c>
      <c r="I8" s="7">
        <v>30.561549978450451</v>
      </c>
      <c r="J8" s="7">
        <v>28.24627443850251</v>
      </c>
      <c r="K8" s="7">
        <v>26.09997594243319</v>
      </c>
      <c r="L8" s="7">
        <v>24.401909169630319</v>
      </c>
      <c r="M8" s="7">
        <v>22.472225967599339</v>
      </c>
      <c r="N8" s="12">
        <f t="shared" si="2"/>
        <v>-0.1141751330430576</v>
      </c>
      <c r="O8" s="12">
        <f t="shared" si="2"/>
        <v>-9.3611921337197868E-2</v>
      </c>
    </row>
    <row r="9" spans="1:15" s="14" customFormat="1" ht="3.5" x14ac:dyDescent="0.15">
      <c r="A9" s="13"/>
      <c r="B9" s="13"/>
      <c r="C9" s="13"/>
      <c r="N9" s="15"/>
    </row>
    <row r="10" spans="1:15" x14ac:dyDescent="0.35">
      <c r="A10" s="9" t="s">
        <v>6</v>
      </c>
      <c r="B10" s="9"/>
      <c r="C10" s="9"/>
      <c r="D10" s="6">
        <v>37.719624546356762</v>
      </c>
      <c r="E10" s="6">
        <v>31.381260874662704</v>
      </c>
      <c r="F10" s="6">
        <v>36.334435250831476</v>
      </c>
      <c r="G10" s="6">
        <v>32.908508168529664</v>
      </c>
      <c r="H10" s="6">
        <v>28.957343964871026</v>
      </c>
      <c r="I10" s="6">
        <v>26.144031575558415</v>
      </c>
      <c r="J10" s="6">
        <v>22.827756995789198</v>
      </c>
      <c r="K10" s="6">
        <v>20.031874620370289</v>
      </c>
      <c r="L10" s="6">
        <v>18.122437639663495</v>
      </c>
      <c r="M10" s="6">
        <v>16.063862860600413</v>
      </c>
      <c r="N10" s="8">
        <f t="shared" ref="N10:O12" si="3">G10/F10-1</f>
        <v>-9.4288711484057375E-2</v>
      </c>
      <c r="O10" s="8">
        <f t="shared" si="3"/>
        <v>-0.12006512672723124</v>
      </c>
    </row>
    <row r="11" spans="1:15" x14ac:dyDescent="0.35">
      <c r="A11" s="16" t="s">
        <v>7</v>
      </c>
      <c r="B11" s="16"/>
      <c r="C11" s="16"/>
      <c r="D11" s="7">
        <v>33.320519999999995</v>
      </c>
      <c r="E11" s="7">
        <v>27.640370000000001</v>
      </c>
      <c r="F11" s="7">
        <v>32.575759999999995</v>
      </c>
      <c r="G11" s="7">
        <v>29.341547721410148</v>
      </c>
      <c r="H11" s="7">
        <v>25.346494744284634</v>
      </c>
      <c r="I11" s="7">
        <v>22.750983954716851</v>
      </c>
      <c r="J11" s="7">
        <v>19.525722429745002</v>
      </c>
      <c r="K11" s="7">
        <v>16.889091396909855</v>
      </c>
      <c r="L11" s="7">
        <v>15.070646541472072</v>
      </c>
      <c r="M11" s="7">
        <v>13.178967177851865</v>
      </c>
      <c r="N11" s="12">
        <f t="shared" si="3"/>
        <v>-9.9282788140318101E-2</v>
      </c>
      <c r="O11" s="12">
        <f t="shared" si="3"/>
        <v>-0.1361568590402058</v>
      </c>
    </row>
    <row r="12" spans="1:15" x14ac:dyDescent="0.35">
      <c r="A12" s="16" t="s">
        <v>8</v>
      </c>
      <c r="B12" s="16"/>
      <c r="C12" s="16"/>
      <c r="D12" s="7">
        <v>13.222654155477683</v>
      </c>
      <c r="E12" s="7">
        <v>10.968587922380586</v>
      </c>
      <c r="F12" s="7">
        <v>12.927109430820517</v>
      </c>
      <c r="G12" s="7">
        <v>11.643669963933656</v>
      </c>
      <c r="H12" s="7">
        <v>10.058304433943663</v>
      </c>
      <c r="I12" s="7">
        <v>9.0283222629791755</v>
      </c>
      <c r="J12" s="7">
        <v>7.7484347430463743</v>
      </c>
      <c r="K12" s="7">
        <v>6.7021347368406161</v>
      </c>
      <c r="L12" s="7">
        <v>5.9805173243794245</v>
      </c>
      <c r="M12" s="7">
        <v>5.2298381033407333</v>
      </c>
      <c r="N12" s="12">
        <f t="shared" si="3"/>
        <v>-9.9282788140318101E-2</v>
      </c>
      <c r="O12" s="12">
        <f t="shared" si="3"/>
        <v>-0.1361568590402058</v>
      </c>
    </row>
    <row r="13" spans="1:15" s="14" customFormat="1" ht="3.5" x14ac:dyDescent="0.15">
      <c r="A13" s="17"/>
      <c r="B13" s="17"/>
      <c r="C13" s="17"/>
      <c r="N13" s="15"/>
    </row>
    <row r="14" spans="1:15" x14ac:dyDescent="0.35">
      <c r="A14" s="11" t="s">
        <v>9</v>
      </c>
      <c r="D14" s="7">
        <v>86.990520000000004</v>
      </c>
      <c r="E14" s="7">
        <v>72.390370000000004</v>
      </c>
      <c r="F14" s="7">
        <v>73.915759999999992</v>
      </c>
      <c r="G14" s="7">
        <v>65.961547721410142</v>
      </c>
      <c r="H14" s="7">
        <v>58.538426184916446</v>
      </c>
      <c r="I14" s="7">
        <v>53.312533933167302</v>
      </c>
      <c r="J14" s="7">
        <v>47.771996868247513</v>
      </c>
      <c r="K14" s="7">
        <v>42.989067339343045</v>
      </c>
      <c r="L14" s="7">
        <v>39.472555711102387</v>
      </c>
      <c r="M14" s="7">
        <v>35.651193145451202</v>
      </c>
      <c r="N14" s="12">
        <f t="shared" ref="N14:O14" si="4">G14/F14-1</f>
        <v>-0.10761185812862983</v>
      </c>
      <c r="O14" s="12">
        <f t="shared" si="4"/>
        <v>-0.11253710370541015</v>
      </c>
    </row>
    <row r="15" spans="1:15" s="14" customFormat="1" ht="3.5" x14ac:dyDescent="0.15">
      <c r="N15" s="15"/>
    </row>
    <row r="16" spans="1:15" x14ac:dyDescent="0.35">
      <c r="A16" s="2" t="s">
        <v>10</v>
      </c>
      <c r="B16" s="2"/>
      <c r="C16" s="2"/>
      <c r="D16" s="4">
        <v>2020</v>
      </c>
      <c r="E16" s="4">
        <v>2021</v>
      </c>
      <c r="F16" s="4">
        <v>2022</v>
      </c>
      <c r="G16" s="4">
        <v>2023</v>
      </c>
      <c r="H16" s="4">
        <v>2024</v>
      </c>
      <c r="I16" s="4">
        <v>2025</v>
      </c>
      <c r="J16" s="4">
        <v>2026</v>
      </c>
      <c r="K16" s="4">
        <v>2027</v>
      </c>
      <c r="L16" s="4">
        <v>2028</v>
      </c>
      <c r="M16" s="4">
        <v>2029</v>
      </c>
      <c r="N16" s="18"/>
    </row>
    <row r="17" spans="1:15" x14ac:dyDescent="0.35">
      <c r="A17" s="5" t="s">
        <v>11</v>
      </c>
      <c r="B17" s="5"/>
      <c r="C17" s="5"/>
      <c r="D17" s="6">
        <v>0.92178806527848678</v>
      </c>
      <c r="E17" s="6">
        <v>0.77412461188731285</v>
      </c>
      <c r="F17" s="6">
        <v>0.70724503125280658</v>
      </c>
      <c r="G17" s="6">
        <v>0.63136589898922524</v>
      </c>
      <c r="H17" s="6">
        <v>0.57063047979132608</v>
      </c>
      <c r="I17" s="6">
        <v>0.52684885195741593</v>
      </c>
      <c r="J17" s="6">
        <v>0.4869359463277354</v>
      </c>
      <c r="K17" s="6">
        <v>0.44993602651315201</v>
      </c>
      <c r="L17" s="6">
        <v>0.41951379545948642</v>
      </c>
      <c r="M17" s="6">
        <v>0.38739744745621807</v>
      </c>
      <c r="N17" s="8">
        <f t="shared" ref="N17:O21" si="5">G17/F17-1</f>
        <v>-0.10728832145935308</v>
      </c>
      <c r="O17" s="8">
        <f t="shared" si="5"/>
        <v>-9.6196863490936924E-2</v>
      </c>
    </row>
    <row r="18" spans="1:15" x14ac:dyDescent="0.35">
      <c r="A18" s="5" t="s">
        <v>12</v>
      </c>
      <c r="B18" s="5"/>
      <c r="C18" s="5"/>
      <c r="D18" s="6">
        <v>9.6438372769871092E-2</v>
      </c>
      <c r="E18" s="6">
        <v>7.6300000812718163E-2</v>
      </c>
      <c r="F18" s="6">
        <v>8.1882388947800228E-2</v>
      </c>
      <c r="G18" s="6">
        <v>6.5657510765219876E-2</v>
      </c>
      <c r="H18" s="6">
        <v>5.934146416498326E-2</v>
      </c>
      <c r="I18" s="6">
        <v>5.47884898826759E-2</v>
      </c>
      <c r="J18" s="6">
        <v>5.0637834873833436E-2</v>
      </c>
      <c r="K18" s="6">
        <v>4.6790109430588145E-2</v>
      </c>
      <c r="L18" s="6">
        <v>4.3626416291465749E-2</v>
      </c>
      <c r="M18" s="6">
        <v>4.0286547178895703E-2</v>
      </c>
      <c r="N18" s="8">
        <f t="shared" si="5"/>
        <v>-0.19814856883234877</v>
      </c>
      <c r="O18" s="8">
        <f t="shared" si="5"/>
        <v>-9.6196863490937479E-2</v>
      </c>
    </row>
    <row r="19" spans="1:15" x14ac:dyDescent="0.35">
      <c r="A19" s="19" t="s">
        <v>13</v>
      </c>
      <c r="B19" s="19"/>
      <c r="C19" s="19"/>
      <c r="D19" s="7">
        <v>1.0182264380483579</v>
      </c>
      <c r="E19" s="7">
        <v>0.850424612700031</v>
      </c>
      <c r="F19" s="7">
        <v>0.78912742020060678</v>
      </c>
      <c r="G19" s="7">
        <v>0.6970234097544451</v>
      </c>
      <c r="H19" s="7">
        <v>0.6299719439563094</v>
      </c>
      <c r="I19" s="7">
        <v>0.58163734184009186</v>
      </c>
      <c r="J19" s="7">
        <v>0.53757378120156885</v>
      </c>
      <c r="K19" s="7">
        <v>0.49672613594374015</v>
      </c>
      <c r="L19" s="7">
        <v>0.46314021175095216</v>
      </c>
      <c r="M19" s="7">
        <v>0.42768399463511375</v>
      </c>
      <c r="N19" s="12">
        <f t="shared" si="5"/>
        <v>-0.11671627178123856</v>
      </c>
      <c r="O19" s="12">
        <f t="shared" si="5"/>
        <v>-9.6196863490936813E-2</v>
      </c>
    </row>
    <row r="20" spans="1:15" x14ac:dyDescent="0.35">
      <c r="A20" s="16" t="s">
        <v>14</v>
      </c>
      <c r="B20" s="16"/>
      <c r="C20" s="16"/>
      <c r="D20" s="7">
        <v>0.58090546504616547</v>
      </c>
      <c r="E20" s="7">
        <v>0.48147923842701928</v>
      </c>
      <c r="F20" s="7">
        <v>0.56526119834671695</v>
      </c>
      <c r="G20" s="7">
        <v>0.50804172345299936</v>
      </c>
      <c r="H20" s="7">
        <v>0.43766926425160424</v>
      </c>
      <c r="I20" s="7">
        <v>0.39392772352536254</v>
      </c>
      <c r="J20" s="7">
        <v>0.33808310894364063</v>
      </c>
      <c r="K20" s="7">
        <v>0.2924304873863327</v>
      </c>
      <c r="L20" s="7">
        <v>0.26023159612985086</v>
      </c>
      <c r="M20" s="7">
        <v>0.22819059382749532</v>
      </c>
      <c r="N20" s="12">
        <f t="shared" si="5"/>
        <v>-0.10122661003634037</v>
      </c>
      <c r="O20" s="12">
        <f t="shared" si="5"/>
        <v>-0.13851708620129799</v>
      </c>
    </row>
    <row r="21" spans="1:15" x14ac:dyDescent="0.35">
      <c r="A21" s="2" t="s">
        <v>15</v>
      </c>
      <c r="B21" s="2"/>
      <c r="C21" s="2"/>
      <c r="D21" s="20">
        <v>1.5991319030945235</v>
      </c>
      <c r="E21" s="20">
        <v>1.3319038511270502</v>
      </c>
      <c r="F21" s="20">
        <v>1.3543886185473237</v>
      </c>
      <c r="G21" s="20">
        <v>1.2050651332074445</v>
      </c>
      <c r="H21" s="20">
        <v>1.0676412082079136</v>
      </c>
      <c r="I21" s="20">
        <v>0.9755650653654544</v>
      </c>
      <c r="J21" s="20">
        <v>0.87565689014520953</v>
      </c>
      <c r="K21" s="20">
        <v>0.78915662333007286</v>
      </c>
      <c r="L21" s="20">
        <v>0.72337180788080302</v>
      </c>
      <c r="M21" s="20">
        <v>0.65587458846260904</v>
      </c>
      <c r="N21" s="21">
        <f t="shared" si="5"/>
        <v>-0.11025158015580427</v>
      </c>
      <c r="O21" s="21">
        <f t="shared" si="5"/>
        <v>-0.11403858697144309</v>
      </c>
    </row>
    <row r="22" spans="1:15" s="14" customFormat="1" ht="3.5" x14ac:dyDescent="0.15"/>
    <row r="23" spans="1:15" x14ac:dyDescent="0.35">
      <c r="C23" s="22"/>
      <c r="D23" s="4"/>
      <c r="E23" s="4"/>
      <c r="F23" s="4"/>
      <c r="G23" s="4"/>
      <c r="H23" s="23" t="s">
        <v>16</v>
      </c>
      <c r="I23" s="24"/>
      <c r="J23" s="24"/>
      <c r="K23" s="24"/>
      <c r="L23" s="24"/>
      <c r="M23" s="24"/>
    </row>
    <row r="24" spans="1:15" x14ac:dyDescent="0.35">
      <c r="A24" s="2" t="s">
        <v>17</v>
      </c>
      <c r="B24" s="2"/>
      <c r="C24" s="2"/>
      <c r="D24" s="4">
        <v>2020</v>
      </c>
      <c r="E24" s="4">
        <v>2021</v>
      </c>
      <c r="F24" s="4">
        <v>2022</v>
      </c>
      <c r="G24" s="4">
        <v>2023</v>
      </c>
      <c r="H24" s="4">
        <v>2024</v>
      </c>
      <c r="I24" s="4">
        <v>2025</v>
      </c>
      <c r="J24" s="4">
        <v>2026</v>
      </c>
      <c r="K24" s="4">
        <v>2027</v>
      </c>
      <c r="L24" s="4">
        <v>2028</v>
      </c>
      <c r="M24" s="4">
        <v>2029</v>
      </c>
    </row>
    <row r="25" spans="1:15" x14ac:dyDescent="0.35">
      <c r="A25" s="16" t="s">
        <v>18</v>
      </c>
      <c r="B25" s="16"/>
      <c r="C25" s="16"/>
      <c r="D25" s="7">
        <v>0.32100000000000001</v>
      </c>
      <c r="E25" s="7">
        <v>0.36899999999999999</v>
      </c>
      <c r="F25" s="7">
        <v>0.53460000000000008</v>
      </c>
      <c r="G25" s="7">
        <v>0.35299999999999998</v>
      </c>
      <c r="H25" s="7">
        <v>0.13350000000000001</v>
      </c>
      <c r="I25" s="7">
        <v>0.13350000000000001</v>
      </c>
      <c r="J25" s="7">
        <v>0.16250000000000001</v>
      </c>
      <c r="K25" s="7">
        <v>0.16250000000000001</v>
      </c>
      <c r="L25" s="7">
        <v>0.16250000000000001</v>
      </c>
      <c r="M25" s="7">
        <v>0.16250000000000001</v>
      </c>
      <c r="N25" s="12"/>
      <c r="O25" s="12"/>
    </row>
    <row r="26" spans="1:15" x14ac:dyDescent="0.35">
      <c r="A26" s="11" t="s">
        <v>19</v>
      </c>
      <c r="D26" s="7">
        <v>3.7203322999999999</v>
      </c>
      <c r="E26" s="7">
        <v>3.3897145999999996</v>
      </c>
      <c r="F26" s="7">
        <v>4.0705945999999997</v>
      </c>
      <c r="G26" s="7">
        <v>4.8654848000000008</v>
      </c>
      <c r="H26" s="7">
        <v>3.9484068749999999</v>
      </c>
      <c r="I26" s="7">
        <v>3.1574649027777779</v>
      </c>
      <c r="J26" s="7">
        <v>2.7920706527777779</v>
      </c>
      <c r="K26" s="7">
        <v>2.3212594861111113</v>
      </c>
      <c r="L26" s="7">
        <v>1.9142275833333333</v>
      </c>
      <c r="M26" s="7">
        <v>1.5878152777777779</v>
      </c>
      <c r="N26" s="12"/>
      <c r="O26" s="12"/>
    </row>
    <row r="27" spans="1:15" x14ac:dyDescent="0.35">
      <c r="A27" s="11" t="s">
        <v>20</v>
      </c>
      <c r="D27" s="7">
        <v>6.5957136915399994</v>
      </c>
      <c r="E27" s="7">
        <v>7.304049151829008</v>
      </c>
      <c r="F27" s="7">
        <v>8.0831650561110102</v>
      </c>
      <c r="G27" s="7">
        <v>8.1859359284310624</v>
      </c>
      <c r="H27" s="7">
        <v>7.7024225000000008</v>
      </c>
      <c r="I27" s="7">
        <v>6.6464412499999996</v>
      </c>
      <c r="J27" s="7">
        <v>5.6642800000000006</v>
      </c>
      <c r="K27" s="7">
        <v>5.3827408055555557</v>
      </c>
      <c r="L27" s="7">
        <v>4.7415514583333334</v>
      </c>
      <c r="M27" s="7">
        <v>4.2189721666666671</v>
      </c>
      <c r="N27" s="12"/>
      <c r="O27" s="12"/>
    </row>
    <row r="28" spans="1:15" x14ac:dyDescent="0.35">
      <c r="A28" s="11" t="s">
        <v>21</v>
      </c>
      <c r="D28" s="7">
        <v>1.0519273</v>
      </c>
      <c r="E28" s="7">
        <v>1.2056026000000002</v>
      </c>
      <c r="F28" s="7">
        <v>1.6449857999999999</v>
      </c>
      <c r="G28" s="7">
        <v>2.0120111999999999</v>
      </c>
      <c r="H28" s="7">
        <v>2.2999999999999998</v>
      </c>
      <c r="I28" s="7">
        <v>2.5</v>
      </c>
      <c r="J28" s="7">
        <v>2.5</v>
      </c>
      <c r="K28" s="7">
        <v>2.5</v>
      </c>
      <c r="L28" s="7">
        <v>2.5</v>
      </c>
      <c r="M28" s="7">
        <v>2.5</v>
      </c>
      <c r="N28" s="12"/>
      <c r="O28" s="12"/>
    </row>
    <row r="29" spans="1:15" x14ac:dyDescent="0.35">
      <c r="A29" s="25" t="s">
        <v>22</v>
      </c>
      <c r="B29" s="25"/>
      <c r="C29" s="25"/>
      <c r="D29" s="26">
        <v>11.688973291539998</v>
      </c>
      <c r="E29" s="26">
        <v>12.268366351829007</v>
      </c>
      <c r="F29" s="26">
        <v>14.333345456111012</v>
      </c>
      <c r="G29" s="26">
        <v>15.416431928431063</v>
      </c>
      <c r="H29" s="26">
        <v>14.084329374999999</v>
      </c>
      <c r="I29" s="26">
        <v>12.437406152777777</v>
      </c>
      <c r="J29" s="26">
        <v>11.118850652777779</v>
      </c>
      <c r="K29" s="26">
        <v>10.366500291666668</v>
      </c>
      <c r="L29" s="26">
        <v>9.318279041666667</v>
      </c>
      <c r="M29" s="26">
        <v>8.4692874444444453</v>
      </c>
      <c r="N29" s="12"/>
      <c r="O29" s="12"/>
    </row>
    <row r="30" spans="1:15" s="14" customFormat="1" ht="3.5" x14ac:dyDescent="0.15"/>
    <row r="31" spans="1:15" ht="15" customHeight="1" x14ac:dyDescent="0.35">
      <c r="A31" s="27" t="s">
        <v>23</v>
      </c>
      <c r="B31" s="28" t="s">
        <v>24</v>
      </c>
      <c r="C31" s="28"/>
      <c r="D31" s="29">
        <v>11.269286557958278</v>
      </c>
      <c r="E31" s="29">
        <v>15.024428039397536</v>
      </c>
      <c r="F31" s="29">
        <v>16.351036463764835</v>
      </c>
      <c r="G31" s="30">
        <v>18.610796299479553</v>
      </c>
      <c r="H31" s="31">
        <v>19.711556707242547</v>
      </c>
      <c r="I31" s="31">
        <v>18.665518814340061</v>
      </c>
      <c r="J31" s="31">
        <v>17.722210054091303</v>
      </c>
      <c r="K31" s="31">
        <v>18.687336135485577</v>
      </c>
      <c r="L31" s="31">
        <v>17.909266698240998</v>
      </c>
      <c r="M31" s="31">
        <v>17.623533610252444</v>
      </c>
    </row>
    <row r="32" spans="1:15" ht="15" customHeight="1" x14ac:dyDescent="0.35">
      <c r="A32" s="32" t="s">
        <v>25</v>
      </c>
      <c r="B32" s="33" t="s">
        <v>26</v>
      </c>
      <c r="C32" s="34"/>
      <c r="D32" s="35">
        <v>14.466383154451043</v>
      </c>
      <c r="E32" s="35">
        <v>20.669105653799189</v>
      </c>
      <c r="F32" s="35">
        <v>20.213151276506089</v>
      </c>
      <c r="G32" s="36">
        <v>23.140664118772879</v>
      </c>
      <c r="H32" s="31"/>
      <c r="I32" s="31"/>
      <c r="J32" s="31"/>
      <c r="K32" s="31"/>
      <c r="L32" s="31"/>
      <c r="M32" s="31"/>
    </row>
    <row r="33" spans="1:13" s="14" customFormat="1" ht="3.5" x14ac:dyDescent="0.15"/>
    <row r="34" spans="1:13" ht="15" customHeight="1" x14ac:dyDescent="0.35">
      <c r="A34" s="27" t="s">
        <v>27</v>
      </c>
      <c r="B34" s="37" t="s">
        <v>24</v>
      </c>
      <c r="C34" s="28"/>
      <c r="D34" s="29">
        <v>49.880553608062634</v>
      </c>
      <c r="E34" s="29">
        <v>30.747982845097042</v>
      </c>
      <c r="F34" s="29">
        <v>56.983767459415958</v>
      </c>
      <c r="G34" s="30">
        <v>80.283228781301261</v>
      </c>
      <c r="H34" s="31"/>
      <c r="I34" s="31"/>
      <c r="J34" s="31"/>
      <c r="K34" s="31"/>
      <c r="L34" s="31"/>
      <c r="M34" s="31"/>
    </row>
    <row r="35" spans="1:13" x14ac:dyDescent="0.35">
      <c r="A35" s="32" t="s">
        <v>28</v>
      </c>
      <c r="B35" s="34" t="s">
        <v>26</v>
      </c>
      <c r="C35" s="34"/>
      <c r="D35" s="35">
        <v>64.031666666670006</v>
      </c>
      <c r="E35" s="35">
        <v>42.3</v>
      </c>
      <c r="F35" s="35">
        <v>70.443333333330003</v>
      </c>
      <c r="G35" s="36">
        <v>99.824166666669996</v>
      </c>
      <c r="H35" s="31"/>
      <c r="I35" s="31"/>
      <c r="J35" s="31"/>
      <c r="K35" s="31"/>
      <c r="L35" s="31"/>
      <c r="M35" s="31"/>
    </row>
    <row r="36" spans="1:13" s="14" customFormat="1" ht="3.5" x14ac:dyDescent="0.15"/>
    <row r="37" spans="1:13" ht="15" customHeight="1" x14ac:dyDescent="0.35">
      <c r="A37" s="5" t="s">
        <v>29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5" t="s">
        <v>30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9" t="s">
        <v>31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9" t="s">
        <v>32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14" customFormat="1" ht="3.5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</row>
    <row r="42" spans="1:13" x14ac:dyDescent="0.35">
      <c r="A42" s="11" t="s">
        <v>33</v>
      </c>
      <c r="D42" s="39">
        <v>1.2837000000000001</v>
      </c>
      <c r="E42" s="39">
        <v>1.3756999999999999</v>
      </c>
      <c r="F42" s="39">
        <v>1.2362</v>
      </c>
      <c r="G42" s="40">
        <v>1.2434000000000001</v>
      </c>
      <c r="H42" s="12"/>
      <c r="I42" s="12"/>
      <c r="J42" s="12"/>
      <c r="K42" s="12"/>
      <c r="L42" s="12"/>
      <c r="M42" s="12"/>
    </row>
    <row r="43" spans="1:13" x14ac:dyDescent="0.35">
      <c r="A43" s="11" t="s">
        <v>34</v>
      </c>
      <c r="D43" s="11">
        <v>366</v>
      </c>
      <c r="E43" s="11">
        <v>365</v>
      </c>
      <c r="F43" s="11">
        <v>365</v>
      </c>
      <c r="G43" s="41">
        <v>365</v>
      </c>
      <c r="H43" s="41">
        <v>366</v>
      </c>
      <c r="I43" s="41">
        <v>365</v>
      </c>
      <c r="J43" s="41">
        <v>365</v>
      </c>
      <c r="K43" s="41">
        <v>365</v>
      </c>
      <c r="L43" s="41">
        <v>366</v>
      </c>
      <c r="M43" s="41">
        <v>365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Public Table</vt:lpstr>
      <vt:lpstr>'Public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NSTA Projections of UK Oil and Gas Production and Expenditure (March 2024)</dc:title>
  <dc:creator>Mike Earp</dc:creator>
  <cp:lastModifiedBy>Ian Furneaux (North Sea Transition Authority)</cp:lastModifiedBy>
  <cp:lastPrinted>2024-10-30T14:12:17Z</cp:lastPrinted>
  <dcterms:created xsi:type="dcterms:W3CDTF">2024-03-04T15:43:32Z</dcterms:created>
  <dcterms:modified xsi:type="dcterms:W3CDTF">2024-10-30T14:25:06Z</dcterms:modified>
</cp:coreProperties>
</file>